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<sst xmlns="http://schemas.openxmlformats.org/spreadsheetml/2006/main" count="165" uniqueCount="45">
  <si>
    <t>Tassi di assenza e presenza del personale mese GENNAIO 2021 - legge n.69 del 18.6.2009</t>
  </si>
  <si>
    <t>Settori</t>
  </si>
  <si>
    <t>n. dipendenti</t>
  </si>
  <si>
    <t>Totale  giornate lavorative</t>
  </si>
  <si>
    <t>Totale assenze</t>
  </si>
  <si>
    <t xml:space="preserve"> motivazione</t>
  </si>
  <si>
    <t>Tasso % assenze</t>
  </si>
  <si>
    <t>Tasso % presenze</t>
  </si>
  <si>
    <t>AREA Gest. Risorse umane e finanz.</t>
  </si>
  <si>
    <t>AREA Tecnica</t>
  </si>
  <si>
    <t>1 ferie + 1 rec straord.</t>
  </si>
  <si>
    <t>AREA Amministrativa</t>
  </si>
  <si>
    <t>4 ferie + 1 perm. Retr.</t>
  </si>
  <si>
    <t>Tassi di assenza e presenza del personale mese FEBBRAIO 2021 - legge n.69 del 18.6.2009</t>
  </si>
  <si>
    <t>3 ferie + 3 perm retr.</t>
  </si>
  <si>
    <t>Tassi di assenza e presenza del personale mese MARZO 2021 - legge n.69 del 18.6.2009</t>
  </si>
  <si>
    <t>1 rec straor</t>
  </si>
  <si>
    <t>2 ferie + 2 malattia + 2 perm retr</t>
  </si>
  <si>
    <t>Tassi di assenza e presenza del personale mese APRILE 2021 - legge n.69 del 18.6.2009</t>
  </si>
  <si>
    <t>1 ferie</t>
  </si>
  <si>
    <t xml:space="preserve">3 ferie  </t>
  </si>
  <si>
    <t>Tassi di assenza e presenza del personale mese MAGGIO 2021 - legge n.69 del 18.6.2009</t>
  </si>
  <si>
    <t>2 ferie</t>
  </si>
  <si>
    <t>6 ferie</t>
  </si>
  <si>
    <t>Tassi di assenza e presenza del personale mese GIUGNO 2021 - legge n.69 del 18.6.2009</t>
  </si>
  <si>
    <t>3 ferie</t>
  </si>
  <si>
    <t>12 ferie</t>
  </si>
  <si>
    <t>Tassi di assenza e presenza del personale mese LUGLIO 2021 - legge n.69 del 18.6.2009</t>
  </si>
  <si>
    <t>8 ferie</t>
  </si>
  <si>
    <t>7 ferie + 6 ricovero</t>
  </si>
  <si>
    <t>9 ferie</t>
  </si>
  <si>
    <t>Tassi di assenza e presenza del personale mese AGOSTO 2021 - legge n.69 del 18.6.2009</t>
  </si>
  <si>
    <t>10 ferie + 14 ricovero + 14 malattia</t>
  </si>
  <si>
    <t>Tassi di assenza e presenza del personale mese SETTEMBRE 2021 - legge n.69 del 18.6.2009</t>
  </si>
  <si>
    <t>30 malattia</t>
  </si>
  <si>
    <t>7 ferie</t>
  </si>
  <si>
    <t>Tassi di assenza e presenza del personale mese OTTOBRE 2021 - legge n.69 del 18.6.2009</t>
  </si>
  <si>
    <t>1 ferie + 1 malattia + 1 perm retr</t>
  </si>
  <si>
    <t>12 ferie + 8 malattia</t>
  </si>
  <si>
    <t>Tassi di assenza e presenza del personale mese NOVEMBRE 2021 - legge n.69 del 18.6.2009</t>
  </si>
  <si>
    <t>1 perm retr + 5 infortunio + 9 ferie</t>
  </si>
  <si>
    <t>Tassi di assenza e presenza del personale mese DICEMBRE 2021 - legge n.69 del 18.6.2009</t>
  </si>
  <si>
    <t>3 ferie + 1 perm retr</t>
  </si>
  <si>
    <t>2 ferie + 1 rec straor</t>
  </si>
  <si>
    <t xml:space="preserve">3 ferie + 2 malattia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</si>
</sst>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10">
    <xf numFmtId="164" fontId="0" fillId="0" borderId="0" xfId="0" applyAlignment="1">
      <alignment/>
    </xf>
    <xf numFmtId="164" fontId="18" fillId="22" borderId="10" xfId="0" applyFont="1" applyFill="1" applyBorder="1" applyAlignment="1">
      <alignment horizontal="center"/>
    </xf>
    <xf numFmtId="164" fontId="18" fillId="0" borderId="10" xfId="0" applyFont="1" applyBorder="1" applyAlignment="1">
      <alignment horizontal="center"/>
    </xf>
    <xf numFmtId="164" fontId="19" fillId="0" borderId="10" xfId="0" applyFont="1" applyBorder="1" applyAlignment="1">
      <alignment/>
    </xf>
    <xf numFmtId="164" fontId="19" fillId="0" borderId="10" xfId="0" applyFont="1" applyBorder="1" applyAlignment="1">
      <alignment horizontal="center"/>
    </xf>
    <xf numFmtId="164" fontId="0" fillId="0" borderId="10" xfId="0" applyFont="1" applyBorder="1" applyAlignment="1">
      <alignment/>
    </xf>
    <xf numFmtId="164" fontId="0" fillId="0" borderId="10" xfId="0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20" fillId="0" borderId="10" xfId="0" applyFont="1" applyBorder="1" applyAlignment="1">
      <alignment horizontal="center"/>
    </xf>
    <xf numFmtId="165" fontId="0" fillId="0" borderId="10" xfId="0" applyNumberFormat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06"/>
  <sheetViews>
    <sheetView tabSelected="1" zoomScale="85" zoomScaleNormal="85" workbookViewId="0" topLeftCell="A84">
      <selection activeCell="E106" sqref="E106"/>
    </sheetView>
  </sheetViews>
  <sheetFormatPr defaultColWidth="9.140625" defaultRowHeight="12.75"/>
  <cols>
    <col min="1" max="1" width="32.57421875" style="0" customWidth="1"/>
    <col min="2" max="2" width="14.421875" style="0" customWidth="1"/>
    <col min="3" max="3" width="28.421875" style="0" customWidth="1"/>
    <col min="4" max="4" width="16.7109375" style="0" customWidth="1"/>
    <col min="5" max="5" width="39.57421875" style="0" customWidth="1"/>
    <col min="6" max="6" width="19.00390625" style="0" customWidth="1"/>
    <col min="7" max="7" width="20.140625" style="0" customWidth="1"/>
  </cols>
  <sheetData>
    <row r="2" spans="1:7" ht="12.75">
      <c r="A2" s="1" t="s">
        <v>0</v>
      </c>
      <c r="B2" s="1"/>
      <c r="C2" s="1"/>
      <c r="D2" s="1"/>
      <c r="E2" s="1"/>
      <c r="F2" s="1"/>
      <c r="G2" s="1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3" t="s">
        <v>1</v>
      </c>
      <c r="B4" s="4" t="s">
        <v>2</v>
      </c>
      <c r="C4" s="4" t="s">
        <v>3</v>
      </c>
      <c r="D4" s="3" t="s">
        <v>4</v>
      </c>
      <c r="E4" s="3" t="s">
        <v>5</v>
      </c>
      <c r="F4" s="3" t="s">
        <v>6</v>
      </c>
      <c r="G4" s="3" t="s">
        <v>7</v>
      </c>
    </row>
    <row r="5" spans="1:7" ht="12.75">
      <c r="A5" s="5" t="s">
        <v>8</v>
      </c>
      <c r="B5" s="6">
        <v>1</v>
      </c>
      <c r="C5" s="7">
        <v>19</v>
      </c>
      <c r="D5" s="6">
        <v>0</v>
      </c>
      <c r="E5" s="8">
        <v>0</v>
      </c>
      <c r="F5" s="9">
        <f>D5*100/C5</f>
        <v>0</v>
      </c>
      <c r="G5" s="9">
        <f>100-F5</f>
        <v>100</v>
      </c>
    </row>
    <row r="6" spans="1:7" ht="12.75">
      <c r="A6" s="5" t="s">
        <v>9</v>
      </c>
      <c r="B6" s="6">
        <v>2</v>
      </c>
      <c r="C6" s="7">
        <f>+19+25</f>
        <v>44</v>
      </c>
      <c r="D6" s="6">
        <v>2</v>
      </c>
      <c r="E6" s="8" t="s">
        <v>10</v>
      </c>
      <c r="F6" s="9">
        <f>D6*100/C6</f>
        <v>4.545454545454546</v>
      </c>
      <c r="G6" s="9">
        <f>100-F6</f>
        <v>95.45454545454545</v>
      </c>
    </row>
    <row r="7" spans="1:7" ht="12.75">
      <c r="A7" s="5" t="s">
        <v>11</v>
      </c>
      <c r="B7" s="6">
        <v>2</v>
      </c>
      <c r="C7" s="7">
        <v>43</v>
      </c>
      <c r="D7" s="6">
        <v>5</v>
      </c>
      <c r="E7" s="8" t="s">
        <v>12</v>
      </c>
      <c r="F7" s="9">
        <f>D7*100/C7</f>
        <v>11.627906976744185</v>
      </c>
      <c r="G7" s="9">
        <f>100-F7</f>
        <v>88.37209302325581</v>
      </c>
    </row>
    <row r="11" spans="1:7" ht="12.75">
      <c r="A11" s="1" t="s">
        <v>13</v>
      </c>
      <c r="B11" s="1"/>
      <c r="C11" s="1"/>
      <c r="D11" s="1"/>
      <c r="E11" s="1"/>
      <c r="F11" s="1"/>
      <c r="G11" s="1"/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3" t="s">
        <v>1</v>
      </c>
      <c r="B13" s="4" t="s">
        <v>2</v>
      </c>
      <c r="C13" s="4" t="s">
        <v>3</v>
      </c>
      <c r="D13" s="3" t="s">
        <v>4</v>
      </c>
      <c r="E13" s="3" t="s">
        <v>5</v>
      </c>
      <c r="F13" s="3" t="s">
        <v>6</v>
      </c>
      <c r="G13" s="3" t="s">
        <v>7</v>
      </c>
    </row>
    <row r="14" spans="1:7" ht="12.75">
      <c r="A14" s="5" t="s">
        <v>8</v>
      </c>
      <c r="B14" s="6">
        <v>1</v>
      </c>
      <c r="C14" s="7">
        <v>20</v>
      </c>
      <c r="D14" s="6">
        <v>0</v>
      </c>
      <c r="E14" s="8">
        <v>0</v>
      </c>
      <c r="F14" s="9">
        <f>D14*100/C14</f>
        <v>0</v>
      </c>
      <c r="G14" s="9">
        <f>100-F14</f>
        <v>100</v>
      </c>
    </row>
    <row r="15" spans="1:7" ht="12.75">
      <c r="A15" s="5" t="s">
        <v>9</v>
      </c>
      <c r="B15" s="6">
        <v>1</v>
      </c>
      <c r="C15" s="7">
        <v>25</v>
      </c>
      <c r="D15" s="6">
        <v>2</v>
      </c>
      <c r="E15" s="8" t="s">
        <v>10</v>
      </c>
      <c r="F15" s="9">
        <f>D15*100/C15</f>
        <v>8</v>
      </c>
      <c r="G15" s="9">
        <f>100-F15</f>
        <v>92</v>
      </c>
    </row>
    <row r="16" spans="1:7" ht="12.75">
      <c r="A16" s="5" t="s">
        <v>11</v>
      </c>
      <c r="B16" s="6">
        <v>2</v>
      </c>
      <c r="C16" s="7">
        <f>+19+24</f>
        <v>43</v>
      </c>
      <c r="D16" s="6">
        <v>6</v>
      </c>
      <c r="E16" s="8" t="s">
        <v>14</v>
      </c>
      <c r="F16" s="9">
        <f>D16*100/C16</f>
        <v>13.953488372093023</v>
      </c>
      <c r="G16" s="9">
        <f>100-F16</f>
        <v>86.04651162790698</v>
      </c>
    </row>
    <row r="20" spans="1:7" ht="12.75">
      <c r="A20" s="1" t="s">
        <v>15</v>
      </c>
      <c r="B20" s="1"/>
      <c r="C20" s="1"/>
      <c r="D20" s="1"/>
      <c r="E20" s="1"/>
      <c r="F20" s="1"/>
      <c r="G20" s="1"/>
    </row>
    <row r="21" spans="1:7" ht="12.75">
      <c r="A21" s="2"/>
      <c r="B21" s="2"/>
      <c r="C21" s="2"/>
      <c r="D21" s="2"/>
      <c r="E21" s="2"/>
      <c r="F21" s="2"/>
      <c r="G21" s="2"/>
    </row>
    <row r="22" spans="1:7" ht="12.75">
      <c r="A22" s="3" t="s">
        <v>1</v>
      </c>
      <c r="B22" s="4" t="s">
        <v>2</v>
      </c>
      <c r="C22" s="4" t="s">
        <v>3</v>
      </c>
      <c r="D22" s="3" t="s">
        <v>4</v>
      </c>
      <c r="E22" s="3" t="s">
        <v>5</v>
      </c>
      <c r="F22" s="3" t="s">
        <v>6</v>
      </c>
      <c r="G22" s="3" t="s">
        <v>7</v>
      </c>
    </row>
    <row r="23" spans="1:7" ht="12.75">
      <c r="A23" s="5" t="s">
        <v>8</v>
      </c>
      <c r="B23" s="6">
        <v>1</v>
      </c>
      <c r="C23" s="7">
        <v>23</v>
      </c>
      <c r="D23" s="6">
        <v>0</v>
      </c>
      <c r="E23" s="8">
        <v>0</v>
      </c>
      <c r="F23" s="9">
        <f>D23*100/C23</f>
        <v>0</v>
      </c>
      <c r="G23" s="9">
        <f>100-F23</f>
        <v>100</v>
      </c>
    </row>
    <row r="24" spans="1:7" ht="12.75">
      <c r="A24" s="5" t="s">
        <v>9</v>
      </c>
      <c r="B24" s="6">
        <v>2</v>
      </c>
      <c r="C24" s="7">
        <f>+23+26</f>
        <v>49</v>
      </c>
      <c r="D24" s="6">
        <v>1</v>
      </c>
      <c r="E24" s="8" t="s">
        <v>16</v>
      </c>
      <c r="F24" s="9">
        <f>D24*100/C24</f>
        <v>2.0408163265306123</v>
      </c>
      <c r="G24" s="9">
        <f>100-F24</f>
        <v>97.95918367346938</v>
      </c>
    </row>
    <row r="25" spans="1:7" ht="12.75">
      <c r="A25" s="5" t="s">
        <v>11</v>
      </c>
      <c r="B25" s="6">
        <v>2</v>
      </c>
      <c r="C25" s="7">
        <f>+26+27</f>
        <v>53</v>
      </c>
      <c r="D25" s="6">
        <v>6</v>
      </c>
      <c r="E25" s="8" t="s">
        <v>17</v>
      </c>
      <c r="F25" s="9">
        <f>D25*100/C25</f>
        <v>11.320754716981131</v>
      </c>
      <c r="G25" s="9">
        <f>100-F25</f>
        <v>88.67924528301887</v>
      </c>
    </row>
    <row r="29" spans="1:7" ht="12.75">
      <c r="A29" s="1" t="s">
        <v>18</v>
      </c>
      <c r="B29" s="1"/>
      <c r="C29" s="1"/>
      <c r="D29" s="1"/>
      <c r="E29" s="1"/>
      <c r="F29" s="1"/>
      <c r="G29" s="1"/>
    </row>
    <row r="30" spans="1:7" ht="12.75">
      <c r="A30" s="2"/>
      <c r="B30" s="2"/>
      <c r="C30" s="2"/>
      <c r="D30" s="2"/>
      <c r="E30" s="2"/>
      <c r="F30" s="2"/>
      <c r="G30" s="2"/>
    </row>
    <row r="31" spans="1:7" ht="12.75">
      <c r="A31" s="3" t="s">
        <v>1</v>
      </c>
      <c r="B31" s="4" t="s">
        <v>2</v>
      </c>
      <c r="C31" s="4" t="s">
        <v>3</v>
      </c>
      <c r="D31" s="3" t="s">
        <v>4</v>
      </c>
      <c r="E31" s="3" t="s">
        <v>5</v>
      </c>
      <c r="F31" s="3" t="s">
        <v>6</v>
      </c>
      <c r="G31" s="3" t="s">
        <v>7</v>
      </c>
    </row>
    <row r="32" spans="1:7" ht="12.75">
      <c r="A32" s="5" t="s">
        <v>8</v>
      </c>
      <c r="B32" s="6">
        <v>1</v>
      </c>
      <c r="C32" s="7">
        <v>21</v>
      </c>
      <c r="D32" s="6">
        <v>1</v>
      </c>
      <c r="E32" s="8" t="s">
        <v>19</v>
      </c>
      <c r="F32" s="9">
        <f>D32*100/C32</f>
        <v>4.761904761904762</v>
      </c>
      <c r="G32" s="9">
        <f>100-F32</f>
        <v>95.23809523809524</v>
      </c>
    </row>
    <row r="33" spans="1:7" ht="12.75">
      <c r="A33" s="5" t="s">
        <v>9</v>
      </c>
      <c r="B33" s="6">
        <v>2</v>
      </c>
      <c r="C33" s="7">
        <v>46</v>
      </c>
      <c r="D33" s="6">
        <v>1</v>
      </c>
      <c r="E33" s="8" t="s">
        <v>19</v>
      </c>
      <c r="F33" s="9">
        <f>D33*100/C33</f>
        <v>2.1739130434782608</v>
      </c>
      <c r="G33" s="9">
        <f>100-F33</f>
        <v>97.82608695652173</v>
      </c>
    </row>
    <row r="34" spans="1:7" ht="12.75">
      <c r="A34" s="5" t="s">
        <v>11</v>
      </c>
      <c r="B34" s="6">
        <v>2</v>
      </c>
      <c r="C34" s="7">
        <v>46</v>
      </c>
      <c r="D34" s="6">
        <v>3</v>
      </c>
      <c r="E34" s="8" t="s">
        <v>20</v>
      </c>
      <c r="F34" s="9">
        <f>D34*100/C34</f>
        <v>6.521739130434782</v>
      </c>
      <c r="G34" s="9">
        <f>100-F34</f>
        <v>93.47826086956522</v>
      </c>
    </row>
    <row r="38" spans="1:7" ht="12.75">
      <c r="A38" s="1" t="s">
        <v>21</v>
      </c>
      <c r="B38" s="1"/>
      <c r="C38" s="1"/>
      <c r="D38" s="1"/>
      <c r="E38" s="1"/>
      <c r="F38" s="1"/>
      <c r="G38" s="1"/>
    </row>
    <row r="39" spans="1:7" ht="12.75">
      <c r="A39" s="2"/>
      <c r="B39" s="2"/>
      <c r="C39" s="2"/>
      <c r="D39" s="2"/>
      <c r="E39" s="2"/>
      <c r="F39" s="2"/>
      <c r="G39" s="2"/>
    </row>
    <row r="40" spans="1:7" ht="12.75">
      <c r="A40" s="3" t="s">
        <v>1</v>
      </c>
      <c r="B40" s="4" t="s">
        <v>2</v>
      </c>
      <c r="C40" s="4" t="s">
        <v>3</v>
      </c>
      <c r="D40" s="3" t="s">
        <v>4</v>
      </c>
      <c r="E40" s="3" t="s">
        <v>5</v>
      </c>
      <c r="F40" s="3" t="s">
        <v>6</v>
      </c>
      <c r="G40" s="3" t="s">
        <v>7</v>
      </c>
    </row>
    <row r="41" spans="1:7" ht="12.75">
      <c r="A41" s="5" t="s">
        <v>8</v>
      </c>
      <c r="B41" s="6">
        <v>1</v>
      </c>
      <c r="C41" s="7">
        <v>21</v>
      </c>
      <c r="D41" s="6">
        <v>2</v>
      </c>
      <c r="E41" s="8" t="s">
        <v>22</v>
      </c>
      <c r="F41" s="9">
        <f>D41*100/C41</f>
        <v>9.523809523809524</v>
      </c>
      <c r="G41" s="9">
        <f>100-F41</f>
        <v>90.47619047619048</v>
      </c>
    </row>
    <row r="42" spans="1:7" ht="12.75">
      <c r="A42" s="5" t="s">
        <v>9</v>
      </c>
      <c r="B42" s="6">
        <v>2</v>
      </c>
      <c r="C42" s="7">
        <v>46</v>
      </c>
      <c r="D42" s="6">
        <v>6</v>
      </c>
      <c r="E42" s="8" t="s">
        <v>23</v>
      </c>
      <c r="F42" s="9">
        <f>D42*100/C42</f>
        <v>13.043478260869565</v>
      </c>
      <c r="G42" s="9">
        <f>100-F42</f>
        <v>86.95652173913044</v>
      </c>
    </row>
    <row r="43" spans="1:7" ht="12.75">
      <c r="A43" s="5" t="s">
        <v>11</v>
      </c>
      <c r="B43" s="6">
        <v>2</v>
      </c>
      <c r="C43" s="7">
        <v>46</v>
      </c>
      <c r="D43" s="6">
        <v>6</v>
      </c>
      <c r="E43" s="8" t="s">
        <v>23</v>
      </c>
      <c r="F43" s="9">
        <f>D43*100/C43</f>
        <v>13.043478260869565</v>
      </c>
      <c r="G43" s="9">
        <f>100-F43</f>
        <v>86.95652173913044</v>
      </c>
    </row>
    <row r="47" spans="1:7" ht="12.75">
      <c r="A47" s="1" t="s">
        <v>24</v>
      </c>
      <c r="B47" s="1"/>
      <c r="C47" s="1"/>
      <c r="D47" s="1"/>
      <c r="E47" s="1"/>
      <c r="F47" s="1"/>
      <c r="G47" s="1"/>
    </row>
    <row r="48" spans="1:7" ht="12.75">
      <c r="A48" s="2"/>
      <c r="B48" s="2"/>
      <c r="C48" s="2"/>
      <c r="D48" s="2"/>
      <c r="E48" s="2"/>
      <c r="F48" s="2"/>
      <c r="G48" s="2"/>
    </row>
    <row r="49" spans="1:7" ht="12.75">
      <c r="A49" s="3" t="s">
        <v>1</v>
      </c>
      <c r="B49" s="4" t="s">
        <v>2</v>
      </c>
      <c r="C49" s="4" t="s">
        <v>3</v>
      </c>
      <c r="D49" s="3" t="s">
        <v>4</v>
      </c>
      <c r="E49" s="3" t="s">
        <v>5</v>
      </c>
      <c r="F49" s="3" t="s">
        <v>6</v>
      </c>
      <c r="G49" s="3" t="s">
        <v>7</v>
      </c>
    </row>
    <row r="50" spans="1:7" ht="12.75">
      <c r="A50" s="5" t="s">
        <v>8</v>
      </c>
      <c r="B50" s="6">
        <v>1</v>
      </c>
      <c r="C50" s="7">
        <v>21</v>
      </c>
      <c r="D50" s="6">
        <v>5</v>
      </c>
      <c r="E50" s="8" t="s">
        <v>12</v>
      </c>
      <c r="F50" s="9">
        <f>D50*100/C50</f>
        <v>23.80952380952381</v>
      </c>
      <c r="G50" s="9">
        <f>100-F50</f>
        <v>76.19047619047619</v>
      </c>
    </row>
    <row r="51" spans="1:7" ht="12.75">
      <c r="A51" s="5" t="s">
        <v>9</v>
      </c>
      <c r="B51" s="6">
        <v>2</v>
      </c>
      <c r="C51" s="7">
        <v>46</v>
      </c>
      <c r="D51" s="6">
        <v>3</v>
      </c>
      <c r="E51" s="8" t="s">
        <v>25</v>
      </c>
      <c r="F51" s="9">
        <f>D51*100/C51</f>
        <v>6.521739130434782</v>
      </c>
      <c r="G51" s="9">
        <f>100-F51</f>
        <v>93.47826086956522</v>
      </c>
    </row>
    <row r="52" spans="1:7" ht="12.75">
      <c r="A52" s="5" t="s">
        <v>11</v>
      </c>
      <c r="B52" s="6">
        <v>2</v>
      </c>
      <c r="C52" s="7">
        <v>46</v>
      </c>
      <c r="D52" s="6">
        <v>12</v>
      </c>
      <c r="E52" s="8" t="s">
        <v>26</v>
      </c>
      <c r="F52" s="9">
        <f>D52*100/C52</f>
        <v>26.08695652173913</v>
      </c>
      <c r="G52" s="9">
        <f>100-F52</f>
        <v>73.91304347826087</v>
      </c>
    </row>
    <row r="56" spans="1:7" ht="12.75">
      <c r="A56" s="1" t="s">
        <v>27</v>
      </c>
      <c r="B56" s="1"/>
      <c r="C56" s="1"/>
      <c r="D56" s="1"/>
      <c r="E56" s="1"/>
      <c r="F56" s="1"/>
      <c r="G56" s="1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3" t="s">
        <v>1</v>
      </c>
      <c r="B58" s="4" t="s">
        <v>2</v>
      </c>
      <c r="C58" s="4" t="s">
        <v>3</v>
      </c>
      <c r="D58" s="3" t="s">
        <v>4</v>
      </c>
      <c r="E58" s="3" t="s">
        <v>5</v>
      </c>
      <c r="F58" s="3" t="s">
        <v>6</v>
      </c>
      <c r="G58" s="3" t="s">
        <v>7</v>
      </c>
    </row>
    <row r="59" spans="1:7" ht="12.75">
      <c r="A59" s="5" t="s">
        <v>8</v>
      </c>
      <c r="B59" s="6">
        <v>1</v>
      </c>
      <c r="C59" s="7">
        <v>22</v>
      </c>
      <c r="D59" s="6">
        <v>8</v>
      </c>
      <c r="E59" s="8" t="s">
        <v>28</v>
      </c>
      <c r="F59" s="9">
        <f>D59*100/C59</f>
        <v>36.36363636363637</v>
      </c>
      <c r="G59" s="9">
        <f>100-F59</f>
        <v>63.63636363636363</v>
      </c>
    </row>
    <row r="60" spans="1:7" ht="12.75">
      <c r="A60" s="5" t="s">
        <v>9</v>
      </c>
      <c r="B60" s="6">
        <v>2</v>
      </c>
      <c r="C60" s="7">
        <v>49</v>
      </c>
      <c r="D60" s="6">
        <v>13</v>
      </c>
      <c r="E60" s="8" t="s">
        <v>29</v>
      </c>
      <c r="F60" s="9">
        <f>D60*100/C60</f>
        <v>26.53061224489796</v>
      </c>
      <c r="G60" s="9">
        <f>100-F60</f>
        <v>73.46938775510205</v>
      </c>
    </row>
    <row r="61" spans="1:7" ht="12.75">
      <c r="A61" s="5" t="s">
        <v>11</v>
      </c>
      <c r="B61" s="6">
        <v>2</v>
      </c>
      <c r="C61" s="7">
        <f>+24+27</f>
        <v>51</v>
      </c>
      <c r="D61" s="6">
        <v>9</v>
      </c>
      <c r="E61" s="8" t="s">
        <v>30</v>
      </c>
      <c r="F61" s="9">
        <f>D61*100/C61</f>
        <v>17.647058823529413</v>
      </c>
      <c r="G61" s="9">
        <f>100-F61</f>
        <v>82.35294117647058</v>
      </c>
    </row>
    <row r="65" spans="1:7" ht="12.75">
      <c r="A65" s="1" t="s">
        <v>31</v>
      </c>
      <c r="B65" s="1"/>
      <c r="C65" s="1"/>
      <c r="D65" s="1"/>
      <c r="E65" s="1"/>
      <c r="F65" s="1"/>
      <c r="G65" s="1"/>
    </row>
    <row r="66" spans="1:7" ht="12.75">
      <c r="A66" s="2"/>
      <c r="B66" s="2"/>
      <c r="C66" s="2"/>
      <c r="D66" s="2"/>
      <c r="E66" s="2"/>
      <c r="F66" s="2"/>
      <c r="G66" s="2"/>
    </row>
    <row r="67" spans="1:7" ht="12.75">
      <c r="A67" s="3" t="s">
        <v>1</v>
      </c>
      <c r="B67" s="4" t="s">
        <v>2</v>
      </c>
      <c r="C67" s="4" t="s">
        <v>3</v>
      </c>
      <c r="D67" s="3" t="s">
        <v>4</v>
      </c>
      <c r="E67" s="3" t="s">
        <v>5</v>
      </c>
      <c r="F67" s="3" t="s">
        <v>6</v>
      </c>
      <c r="G67" s="3" t="s">
        <v>7</v>
      </c>
    </row>
    <row r="68" spans="1:7" ht="12.75">
      <c r="A68" s="5" t="s">
        <v>8</v>
      </c>
      <c r="B68" s="6">
        <v>1</v>
      </c>
      <c r="C68" s="7">
        <v>22</v>
      </c>
      <c r="D68" s="6">
        <v>6</v>
      </c>
      <c r="E68" s="8" t="s">
        <v>23</v>
      </c>
      <c r="F68" s="9">
        <f>D68*100/C68</f>
        <v>27.272727272727273</v>
      </c>
      <c r="G68" s="9">
        <f>100-F68</f>
        <v>72.72727272727272</v>
      </c>
    </row>
    <row r="69" spans="1:7" ht="12.75">
      <c r="A69" s="5" t="s">
        <v>9</v>
      </c>
      <c r="B69" s="6">
        <v>2</v>
      </c>
      <c r="C69" s="7">
        <v>50</v>
      </c>
      <c r="D69" s="6">
        <v>38</v>
      </c>
      <c r="E69" s="8" t="s">
        <v>32</v>
      </c>
      <c r="F69" s="9">
        <f>D69*100/C69</f>
        <v>76</v>
      </c>
      <c r="G69" s="9">
        <f>100-F69</f>
        <v>24</v>
      </c>
    </row>
    <row r="70" spans="1:7" ht="12.75">
      <c r="A70" s="5" t="s">
        <v>11</v>
      </c>
      <c r="B70" s="6">
        <v>2</v>
      </c>
      <c r="C70" s="7">
        <v>48</v>
      </c>
      <c r="D70" s="6">
        <v>6</v>
      </c>
      <c r="E70" s="8" t="s">
        <v>23</v>
      </c>
      <c r="F70" s="9">
        <f>D70*100/C70</f>
        <v>12.5</v>
      </c>
      <c r="G70" s="9">
        <f>100-F70</f>
        <v>87.5</v>
      </c>
    </row>
    <row r="74" spans="1:7" ht="12.75">
      <c r="A74" s="1" t="s">
        <v>33</v>
      </c>
      <c r="B74" s="1"/>
      <c r="C74" s="1"/>
      <c r="D74" s="1"/>
      <c r="E74" s="1"/>
      <c r="F74" s="1"/>
      <c r="G74" s="1"/>
    </row>
    <row r="75" spans="1:7" ht="12.75">
      <c r="A75" s="2"/>
      <c r="B75" s="2"/>
      <c r="C75" s="2"/>
      <c r="D75" s="2"/>
      <c r="E75" s="2"/>
      <c r="F75" s="2"/>
      <c r="G75" s="2"/>
    </row>
    <row r="76" spans="1:7" ht="12.75">
      <c r="A76" s="3" t="s">
        <v>1</v>
      </c>
      <c r="B76" s="4" t="s">
        <v>2</v>
      </c>
      <c r="C76" s="4" t="s">
        <v>3</v>
      </c>
      <c r="D76" s="3" t="s">
        <v>4</v>
      </c>
      <c r="E76" s="3" t="s">
        <v>5</v>
      </c>
      <c r="F76" s="3" t="s">
        <v>6</v>
      </c>
      <c r="G76" s="3" t="s">
        <v>7</v>
      </c>
    </row>
    <row r="77" spans="1:7" ht="12.75">
      <c r="A77" s="5" t="s">
        <v>8</v>
      </c>
      <c r="B77" s="6">
        <v>1</v>
      </c>
      <c r="C77" s="7">
        <v>22</v>
      </c>
      <c r="D77" s="6">
        <v>2</v>
      </c>
      <c r="E77" s="8" t="s">
        <v>22</v>
      </c>
      <c r="F77" s="9">
        <f>D77*100/C77</f>
        <v>9.090909090909092</v>
      </c>
      <c r="G77" s="9">
        <f>100-F77</f>
        <v>90.9090909090909</v>
      </c>
    </row>
    <row r="78" spans="1:7" ht="12.75">
      <c r="A78" s="5" t="s">
        <v>9</v>
      </c>
      <c r="B78" s="6">
        <v>2</v>
      </c>
      <c r="C78" s="7">
        <v>52</v>
      </c>
      <c r="D78" s="6">
        <v>30</v>
      </c>
      <c r="E78" s="8" t="s">
        <v>34</v>
      </c>
      <c r="F78" s="9">
        <f>D78*100/C78</f>
        <v>57.69230769230769</v>
      </c>
      <c r="G78" s="9">
        <f>100-F78</f>
        <v>42.30769230769231</v>
      </c>
    </row>
    <row r="79" spans="1:7" ht="12.75">
      <c r="A79" s="5" t="s">
        <v>11</v>
      </c>
      <c r="B79" s="6">
        <v>2</v>
      </c>
      <c r="C79" s="7">
        <f>+26+22</f>
        <v>48</v>
      </c>
      <c r="D79" s="6">
        <v>7</v>
      </c>
      <c r="E79" s="8" t="s">
        <v>35</v>
      </c>
      <c r="F79" s="9">
        <f>D79*100/C79</f>
        <v>14.583333333333334</v>
      </c>
      <c r="G79" s="9">
        <f>100-F79</f>
        <v>85.41666666666667</v>
      </c>
    </row>
    <row r="83" spans="1:7" ht="12.75">
      <c r="A83" s="1" t="s">
        <v>36</v>
      </c>
      <c r="B83" s="1"/>
      <c r="C83" s="1"/>
      <c r="D83" s="1"/>
      <c r="E83" s="1"/>
      <c r="F83" s="1"/>
      <c r="G83" s="1"/>
    </row>
    <row r="84" spans="1:7" ht="12.75">
      <c r="A84" s="2"/>
      <c r="B84" s="2"/>
      <c r="C84" s="2"/>
      <c r="D84" s="2"/>
      <c r="E84" s="2"/>
      <c r="F84" s="2"/>
      <c r="G84" s="2"/>
    </row>
    <row r="85" spans="1:7" ht="12.75">
      <c r="A85" s="3" t="s">
        <v>1</v>
      </c>
      <c r="B85" s="4" t="s">
        <v>2</v>
      </c>
      <c r="C85" s="4" t="s">
        <v>3</v>
      </c>
      <c r="D85" s="3" t="s">
        <v>4</v>
      </c>
      <c r="E85" s="3" t="s">
        <v>5</v>
      </c>
      <c r="F85" s="3" t="s">
        <v>6</v>
      </c>
      <c r="G85" s="3" t="s">
        <v>7</v>
      </c>
    </row>
    <row r="86" spans="1:7" ht="12.75">
      <c r="A86" s="5" t="s">
        <v>8</v>
      </c>
      <c r="B86" s="6">
        <v>1</v>
      </c>
      <c r="C86" s="7">
        <v>21</v>
      </c>
      <c r="D86" s="6">
        <v>3</v>
      </c>
      <c r="E86" s="8" t="s">
        <v>37</v>
      </c>
      <c r="F86" s="9">
        <f>D86*100/C86</f>
        <v>14.285714285714286</v>
      </c>
      <c r="G86" s="9">
        <f>100-F86</f>
        <v>85.71428571428571</v>
      </c>
    </row>
    <row r="87" spans="1:7" ht="12.75">
      <c r="A87" s="5" t="s">
        <v>9</v>
      </c>
      <c r="B87" s="6">
        <v>2</v>
      </c>
      <c r="C87" s="7">
        <v>47</v>
      </c>
      <c r="D87" s="6">
        <v>20</v>
      </c>
      <c r="E87" s="8" t="s">
        <v>38</v>
      </c>
      <c r="F87" s="9">
        <f>D87*100/C87</f>
        <v>42.5531914893617</v>
      </c>
      <c r="G87" s="9">
        <f>100-F87</f>
        <v>57.4468085106383</v>
      </c>
    </row>
    <row r="88" spans="1:7" ht="12.75">
      <c r="A88" s="5" t="s">
        <v>11</v>
      </c>
      <c r="B88" s="6">
        <v>2</v>
      </c>
      <c r="C88" s="7">
        <v>48</v>
      </c>
      <c r="D88" s="6">
        <v>8</v>
      </c>
      <c r="E88" s="8" t="s">
        <v>28</v>
      </c>
      <c r="F88" s="9">
        <f>D88*100/C88</f>
        <v>16.666666666666668</v>
      </c>
      <c r="G88" s="9">
        <f>100-F88</f>
        <v>83.33333333333333</v>
      </c>
    </row>
    <row r="92" spans="1:7" ht="12.75">
      <c r="A92" s="1" t="s">
        <v>39</v>
      </c>
      <c r="B92" s="1"/>
      <c r="C92" s="1"/>
      <c r="D92" s="1"/>
      <c r="E92" s="1"/>
      <c r="F92" s="1"/>
      <c r="G92" s="1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3" t="s">
        <v>1</v>
      </c>
      <c r="B94" s="4" t="s">
        <v>2</v>
      </c>
      <c r="C94" s="4" t="s">
        <v>3</v>
      </c>
      <c r="D94" s="3" t="s">
        <v>4</v>
      </c>
      <c r="E94" s="3" t="s">
        <v>5</v>
      </c>
      <c r="F94" s="3" t="s">
        <v>6</v>
      </c>
      <c r="G94" s="3" t="s">
        <v>7</v>
      </c>
    </row>
    <row r="95" spans="1:7" ht="12.75">
      <c r="A95" s="5" t="s">
        <v>8</v>
      </c>
      <c r="B95" s="6">
        <v>1</v>
      </c>
      <c r="C95" s="7">
        <v>20</v>
      </c>
      <c r="D95" s="6">
        <v>1</v>
      </c>
      <c r="E95" s="8" t="s">
        <v>19</v>
      </c>
      <c r="F95" s="9">
        <f>D95*100/C95</f>
        <v>5</v>
      </c>
      <c r="G95" s="9">
        <f>100-F95</f>
        <v>95</v>
      </c>
    </row>
    <row r="96" spans="1:7" ht="12.75">
      <c r="A96" s="5" t="s">
        <v>9</v>
      </c>
      <c r="B96" s="6">
        <v>2</v>
      </c>
      <c r="C96" s="7">
        <v>44</v>
      </c>
      <c r="D96" s="6">
        <v>2</v>
      </c>
      <c r="E96" s="8" t="s">
        <v>10</v>
      </c>
      <c r="F96" s="9">
        <f>D96*100/C96</f>
        <v>4.545454545454546</v>
      </c>
      <c r="G96" s="9">
        <f>100-F96</f>
        <v>95.45454545454545</v>
      </c>
    </row>
    <row r="97" spans="1:7" ht="12.75">
      <c r="A97" s="5" t="s">
        <v>11</v>
      </c>
      <c r="B97" s="6">
        <v>2</v>
      </c>
      <c r="C97" s="7">
        <v>45</v>
      </c>
      <c r="D97" s="6">
        <v>15</v>
      </c>
      <c r="E97" s="8" t="s">
        <v>40</v>
      </c>
      <c r="F97" s="9">
        <f>D97*100/C97</f>
        <v>33.333333333333336</v>
      </c>
      <c r="G97" s="9">
        <f>100-F97</f>
        <v>66.66666666666666</v>
      </c>
    </row>
    <row r="101" spans="1:7" ht="12.75">
      <c r="A101" s="1" t="s">
        <v>41</v>
      </c>
      <c r="B101" s="1"/>
      <c r="C101" s="1"/>
      <c r="D101" s="1"/>
      <c r="E101" s="1"/>
      <c r="F101" s="1"/>
      <c r="G101" s="1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3" t="s">
        <v>1</v>
      </c>
      <c r="B103" s="4" t="s">
        <v>2</v>
      </c>
      <c r="C103" s="4" t="s">
        <v>3</v>
      </c>
      <c r="D103" s="3" t="s">
        <v>4</v>
      </c>
      <c r="E103" s="3" t="s">
        <v>5</v>
      </c>
      <c r="F103" s="3" t="s">
        <v>6</v>
      </c>
      <c r="G103" s="3" t="s">
        <v>7</v>
      </c>
    </row>
    <row r="104" spans="1:7" ht="12.75">
      <c r="A104" s="5" t="s">
        <v>8</v>
      </c>
      <c r="B104" s="6">
        <v>1</v>
      </c>
      <c r="C104" s="7">
        <v>22</v>
      </c>
      <c r="D104" s="6">
        <v>4</v>
      </c>
      <c r="E104" s="8" t="s">
        <v>42</v>
      </c>
      <c r="F104" s="9">
        <f>D104*100/C104</f>
        <v>18.181818181818183</v>
      </c>
      <c r="G104" s="9">
        <f>100-F104</f>
        <v>81.81818181818181</v>
      </c>
    </row>
    <row r="105" spans="1:7" ht="12.75">
      <c r="A105" s="5" t="s">
        <v>9</v>
      </c>
      <c r="B105" s="6">
        <v>2</v>
      </c>
      <c r="C105" s="7">
        <v>47</v>
      </c>
      <c r="D105" s="6">
        <v>3</v>
      </c>
      <c r="E105" s="8" t="s">
        <v>43</v>
      </c>
      <c r="F105" s="9">
        <f>D105*100/C105</f>
        <v>6.382978723404255</v>
      </c>
      <c r="G105" s="9">
        <f>100-F105</f>
        <v>93.61702127659575</v>
      </c>
    </row>
    <row r="106" spans="1:7" ht="12.75">
      <c r="A106" s="5" t="s">
        <v>11</v>
      </c>
      <c r="B106" s="6">
        <v>2</v>
      </c>
      <c r="C106" s="7">
        <v>47</v>
      </c>
      <c r="D106" s="6">
        <v>5</v>
      </c>
      <c r="E106" s="8" t="s">
        <v>44</v>
      </c>
      <c r="F106" s="9">
        <f>D106*100/C106</f>
        <v>10.638297872340425</v>
      </c>
      <c r="G106" s="9">
        <f>100-F106</f>
        <v>89.36170212765957</v>
      </c>
    </row>
  </sheetData>
  <sheetProtection selectLockedCells="1" selectUnlockedCells="1"/>
  <mergeCells count="12">
    <mergeCell ref="A2:G2"/>
    <mergeCell ref="A11:G11"/>
    <mergeCell ref="A20:G20"/>
    <mergeCell ref="A29:G29"/>
    <mergeCell ref="A38:G38"/>
    <mergeCell ref="A47:G47"/>
    <mergeCell ref="A56:G56"/>
    <mergeCell ref="A65:G65"/>
    <mergeCell ref="A74:G74"/>
    <mergeCell ref="A83:G83"/>
    <mergeCell ref="A92:G92"/>
    <mergeCell ref="A101:G10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Dovadola</dc:creator>
  <cp:keywords/>
  <dc:description/>
  <cp:lastModifiedBy/>
  <dcterms:created xsi:type="dcterms:W3CDTF">2013-10-29T08:57:01Z</dcterms:created>
  <dcterms:modified xsi:type="dcterms:W3CDTF">2023-05-04T08:36:54Z</dcterms:modified>
  <cp:category/>
  <cp:version/>
  <cp:contentType/>
  <cp:contentStatus/>
  <cp:revision>18</cp:revision>
</cp:coreProperties>
</file>